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iordfs.priorbank.by\vdiredirect\LugovcovaTA\My Documents\Мои документы\отчеты\нормативы\"/>
    </mc:Choice>
  </mc:AlternateContent>
  <xr:revisionPtr revIDLastSave="0" documentId="13_ncr:1_{86F64203-E616-4B72-955C-88CD6628A288}" xr6:coauthVersionLast="36" xr6:coauthVersionMax="36" xr10:uidLastSave="{00000000-0000-0000-0000-000000000000}"/>
  <bookViews>
    <workbookView xWindow="705" yWindow="165" windowWidth="16545" windowHeight="10635" tabRatio="812" xr2:uid="{00000000-000D-0000-FFFF-FFFF00000000}"/>
  </bookViews>
  <sheets>
    <sheet name="нормативы банка" sheetId="2" r:id="rId1"/>
    <sheet name="ликвидность банка" sheetId="3" r:id="rId2"/>
    <sheet name="резервы банка" sheetId="1" r:id="rId3"/>
    <sheet name="нормативы банк.холдинга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calcPr calcId="191029"/>
</workbook>
</file>

<file path=xl/calcChain.xml><?xml version="1.0" encoding="utf-8"?>
<calcChain xmlns="http://schemas.openxmlformats.org/spreadsheetml/2006/main">
  <c r="N9" i="2" l="1"/>
  <c r="N8" i="2"/>
  <c r="N7" i="2"/>
  <c r="N5" i="2"/>
  <c r="N4" i="2"/>
  <c r="N3" i="2"/>
  <c r="M9" i="2" l="1"/>
  <c r="M8" i="2"/>
  <c r="M7" i="2"/>
  <c r="M5" i="2"/>
  <c r="M4" i="2"/>
  <c r="M3" i="2"/>
  <c r="L9" i="2" l="1"/>
  <c r="L8" i="2"/>
  <c r="L7" i="2"/>
  <c r="L5" i="2"/>
  <c r="L4" i="2"/>
  <c r="L3" i="2"/>
  <c r="K9" i="2" l="1"/>
  <c r="K8" i="2"/>
  <c r="K7" i="2"/>
  <c r="K5" i="2"/>
  <c r="K4" i="2"/>
  <c r="K3" i="2"/>
  <c r="J9" i="2" l="1"/>
  <c r="J8" i="2"/>
  <c r="J7" i="2"/>
  <c r="J5" i="2"/>
  <c r="J4" i="2"/>
  <c r="J3" i="2"/>
  <c r="I9" i="2" l="1"/>
  <c r="I8" i="2"/>
  <c r="I7" i="2"/>
  <c r="I5" i="2"/>
  <c r="I4" i="2"/>
  <c r="I3" i="2"/>
  <c r="H9" i="2" l="1"/>
  <c r="H8" i="2"/>
  <c r="H7" i="2"/>
  <c r="H5" i="2"/>
  <c r="H4" i="2"/>
  <c r="H3" i="2"/>
  <c r="G9" i="2" l="1"/>
  <c r="G8" i="2"/>
  <c r="G7" i="2"/>
  <c r="G5" i="2"/>
  <c r="G4" i="2"/>
  <c r="G3" i="2"/>
  <c r="C2" i="4" l="1"/>
  <c r="F9" i="2" l="1"/>
  <c r="F8" i="2"/>
  <c r="F7" i="2"/>
  <c r="F5" i="2"/>
  <c r="F4" i="2"/>
  <c r="F3" i="2"/>
  <c r="E3" i="2" l="1"/>
  <c r="E4" i="2"/>
  <c r="E5" i="2"/>
  <c r="E9" i="2"/>
  <c r="E8" i="2"/>
  <c r="E7" i="2"/>
  <c r="D3" i="2" l="1"/>
  <c r="D4" i="2"/>
  <c r="D5" i="2"/>
  <c r="D8" i="2" l="1"/>
  <c r="D9" i="2"/>
  <c r="D7" i="2"/>
  <c r="C9" i="2" l="1"/>
  <c r="C8" i="2"/>
  <c r="C7" i="2"/>
  <c r="C6" i="2"/>
  <c r="C5" i="2"/>
  <c r="C4" i="2"/>
  <c r="C2" i="2"/>
  <c r="C3" i="2" l="1"/>
  <c r="M6" i="2" l="1"/>
  <c r="M2" i="2"/>
  <c r="N6" i="2" l="1"/>
  <c r="N2" i="2"/>
  <c r="K6" i="2" l="1"/>
  <c r="K2" i="2"/>
  <c r="L6" i="2" l="1"/>
  <c r="L2" i="2"/>
  <c r="J2" i="2" l="1"/>
  <c r="J6" i="2" l="1"/>
  <c r="I2" i="2"/>
  <c r="H2" i="2"/>
  <c r="G2" i="2"/>
  <c r="F2" i="2"/>
  <c r="E2" i="2"/>
  <c r="D2" i="2"/>
  <c r="I6" i="2" l="1"/>
  <c r="H6" i="2" l="1"/>
  <c r="G6" i="2" l="1"/>
  <c r="F6" i="2" l="1"/>
  <c r="D6" i="2" l="1"/>
  <c r="E6" i="2" l="1"/>
</calcChain>
</file>

<file path=xl/sharedStrings.xml><?xml version="1.0" encoding="utf-8"?>
<sst xmlns="http://schemas.openxmlformats.org/spreadsheetml/2006/main" count="149" uniqueCount="71">
  <si>
    <t>Размер специальных резервов на покрытие возможных убытков по активам и операциям, не отраженным на балансе</t>
  </si>
  <si>
    <t xml:space="preserve">Размер специальных резервов, всего: </t>
  </si>
  <si>
    <t>Сумма расчетного резерва</t>
  </si>
  <si>
    <t>Сумма фактически созданного резерва</t>
  </si>
  <si>
    <t>Нормативы безопасного функционирования банка, установленные Национальным банком Республики Беларусь</t>
  </si>
  <si>
    <t>Минимальный размер нормативного капитала для действующего банка</t>
  </si>
  <si>
    <t>Норматив суммарной величины крупных рисков</t>
  </si>
  <si>
    <t xml:space="preserve">Норматив суммарной величины рисков на инсайдеров - юридических лиц </t>
  </si>
  <si>
    <t>max 50%</t>
  </si>
  <si>
    <t xml:space="preserve">Норматив суммарной величины рисков на инсайдеров - физических лиц </t>
  </si>
  <si>
    <t>max 5%</t>
  </si>
  <si>
    <t>Достаточность основного капитала  I уровня</t>
  </si>
  <si>
    <t xml:space="preserve">Достаточность капитала I уровня </t>
  </si>
  <si>
    <t xml:space="preserve">Достаточность нормативного капитала </t>
  </si>
  <si>
    <t xml:space="preserve">min </t>
  </si>
  <si>
    <t xml:space="preserve">max </t>
  </si>
  <si>
    <t>Нормативы ликвидности</t>
  </si>
  <si>
    <t>Нормативы безопасного функционирования банковского холдинга, установленные Национальным банком Республики Беларусь</t>
  </si>
  <si>
    <t>Достаточность нормативного капитала банковского холдинга</t>
  </si>
  <si>
    <t xml:space="preserve">Норматив суммарной величины крупных рисков </t>
  </si>
  <si>
    <t xml:space="preserve">6-ти кратный размер НК </t>
  </si>
  <si>
    <t xml:space="preserve">Норматив суммарной величины рисков на инсайдеров - юридических лиц и взаимосвязанных с ними лиц </t>
  </si>
  <si>
    <t>max 50% от НК</t>
  </si>
  <si>
    <t>min 3%</t>
  </si>
  <si>
    <t>Левередж</t>
  </si>
  <si>
    <t xml:space="preserve">Норматив суммарной величины рисков на инсайдеров - физических лиц и взаимосвязанных с ними лиц </t>
  </si>
  <si>
    <t>max 5% от НК</t>
  </si>
  <si>
    <t>min 100%</t>
  </si>
  <si>
    <t>Норматив покрытия ликвидности</t>
  </si>
  <si>
    <t>Норматив чистого стабильного фондирования</t>
  </si>
  <si>
    <t>6-ти кратный размер НК (max 6.0)</t>
  </si>
  <si>
    <t>на 01.01.2023</t>
  </si>
  <si>
    <t xml:space="preserve"> на 1.01.2023 года</t>
  </si>
  <si>
    <t>на 01.02.2023</t>
  </si>
  <si>
    <t>на 01.03.2023</t>
  </si>
  <si>
    <t>на 01.04.2023</t>
  </si>
  <si>
    <t>на 01.05.2023</t>
  </si>
  <si>
    <t>на 01.06.2023</t>
  </si>
  <si>
    <t>на 01.07.2023</t>
  </si>
  <si>
    <t>на 01.08.2023</t>
  </si>
  <si>
    <t>на 01.09.2023</t>
  </si>
  <si>
    <t>на 01.10.2023</t>
  </si>
  <si>
    <t>на 01.11.2023</t>
  </si>
  <si>
    <t>на 01.12.2023</t>
  </si>
  <si>
    <t>2023 год</t>
  </si>
  <si>
    <t xml:space="preserve"> на 1.02.2023 года</t>
  </si>
  <si>
    <t xml:space="preserve"> на 1.03.2023 года</t>
  </si>
  <si>
    <t xml:space="preserve"> на 1.04.2023 года</t>
  </si>
  <si>
    <t xml:space="preserve"> на 1.05.2023 года</t>
  </si>
  <si>
    <t xml:space="preserve"> на 1.06.2023 года</t>
  </si>
  <si>
    <t xml:space="preserve"> на 1.07.2023 года</t>
  </si>
  <si>
    <t xml:space="preserve"> на 1.08.2023 года</t>
  </si>
  <si>
    <t xml:space="preserve"> на 1.09.2023 года</t>
  </si>
  <si>
    <t xml:space="preserve"> на 1.10.2023 года</t>
  </si>
  <si>
    <t xml:space="preserve"> на 1.11.2023 года</t>
  </si>
  <si>
    <t xml:space="preserve"> на 1.12.2023 года</t>
  </si>
  <si>
    <t xml:space="preserve"> - Постановлением Правления Национального банка № 451 от 01.12.2022 г. предоставлено право не размещать на своих сайтах в глобальной компьютерной сети Интернет значения показателей, характеризующих выполнение нормативов ликвидности (минимальное и максимальное значения показателей за месяц).</t>
  </si>
  <si>
    <t xml:space="preserve">244.2 млн.рублей </t>
  </si>
  <si>
    <t xml:space="preserve">269.5 млн.рублей </t>
  </si>
  <si>
    <t xml:space="preserve">255.2 млн.рублей </t>
  </si>
  <si>
    <t xml:space="preserve">254.0 млн.рублей </t>
  </si>
  <si>
    <t xml:space="preserve">230.8 млн.рублей </t>
  </si>
  <si>
    <t xml:space="preserve">210.0 млн.рублей </t>
  </si>
  <si>
    <t xml:space="preserve">219.0 млн.рублей </t>
  </si>
  <si>
    <r>
      <t xml:space="preserve">с 1.01.2023 - 31.12.2023 -          </t>
    </r>
    <r>
      <rPr>
        <sz val="10"/>
        <color rgb="FFFF0000"/>
        <rFont val="Times New Roman"/>
        <family val="1"/>
        <charset val="204"/>
      </rPr>
      <t>min 60,0 млн.рублей</t>
    </r>
    <r>
      <rPr>
        <sz val="10"/>
        <color indexed="12"/>
        <rFont val="Times New Roman"/>
        <family val="1"/>
        <charset val="204"/>
      </rPr>
      <t xml:space="preserve">  </t>
    </r>
  </si>
  <si>
    <t xml:space="preserve">231.1 млн.рублей </t>
  </si>
  <si>
    <t xml:space="preserve">239.4 млн.рублей </t>
  </si>
  <si>
    <t xml:space="preserve">251.0 млн.рублей </t>
  </si>
  <si>
    <t xml:space="preserve">243.2 млн.рублей </t>
  </si>
  <si>
    <t xml:space="preserve">241.7 млн.рублей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</si>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</sst>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.000"/>
    <numFmt numFmtId="167" formatCode="0.000"/>
    <numFmt numFmtId="168" formatCode="0.0%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name val="Courier New"/>
      <family val="3"/>
      <charset val="204"/>
    </font>
    <font>
      <b/>
      <sz val="10"/>
      <color indexed="10"/>
      <name val="Courier New"/>
      <family val="3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4"/>
      <name val="Times New Roman CYR"/>
      <family val="1"/>
      <charset val="204"/>
    </font>
    <font>
      <sz val="12"/>
      <color rgb="FF0070C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vertical="center" wrapText="1"/>
    </xf>
    <xf numFmtId="9" fontId="8" fillId="0" borderId="9" xfId="0" applyNumberFormat="1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14" fontId="6" fillId="5" borderId="2" xfId="0" applyNumberFormat="1" applyFont="1" applyFill="1" applyBorder="1" applyAlignment="1">
      <alignment horizontal="center" vertical="center"/>
    </xf>
    <xf numFmtId="9" fontId="12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Font="1"/>
    <xf numFmtId="49" fontId="4" fillId="0" borderId="2" xfId="0" applyNumberFormat="1" applyFont="1" applyBorder="1" applyAlignment="1">
      <alignment horizontal="left" vertical="center" wrapText="1"/>
    </xf>
    <xf numFmtId="2" fontId="0" fillId="0" borderId="0" xfId="0" applyNumberFormat="1" applyFont="1" applyAlignment="1">
      <alignment shrinkToFit="1"/>
    </xf>
    <xf numFmtId="2" fontId="6" fillId="2" borderId="2" xfId="0" applyNumberFormat="1" applyFont="1" applyFill="1" applyBorder="1" applyAlignment="1">
      <alignment horizontal="center" vertical="center" shrinkToFit="1"/>
    </xf>
    <xf numFmtId="49" fontId="13" fillId="3" borderId="2" xfId="0" applyNumberFormat="1" applyFont="1" applyFill="1" applyBorder="1" applyAlignment="1">
      <alignment vertical="center" wrapText="1"/>
    </xf>
    <xf numFmtId="49" fontId="14" fillId="3" borderId="2" xfId="0" applyNumberFormat="1" applyFont="1" applyFill="1" applyBorder="1" applyAlignment="1">
      <alignment vertical="center" wrapText="1"/>
    </xf>
    <xf numFmtId="49" fontId="15" fillId="0" borderId="2" xfId="0" applyNumberFormat="1" applyFont="1" applyBorder="1" applyAlignment="1">
      <alignment vertical="center" wrapText="1"/>
    </xf>
    <xf numFmtId="49" fontId="13" fillId="0" borderId="2" xfId="0" applyNumberFormat="1" applyFont="1" applyBorder="1" applyAlignment="1">
      <alignment vertical="center" wrapText="1"/>
    </xf>
    <xf numFmtId="0" fontId="19" fillId="0" borderId="0" xfId="0" applyFont="1"/>
    <xf numFmtId="49" fontId="5" fillId="6" borderId="2" xfId="0" applyNumberFormat="1" applyFont="1" applyFill="1" applyBorder="1" applyAlignment="1">
      <alignment vertical="center" wrapText="1"/>
    </xf>
    <xf numFmtId="164" fontId="16" fillId="3" borderId="2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168" fontId="8" fillId="0" borderId="9" xfId="0" applyNumberFormat="1" applyFont="1" applyBorder="1" applyAlignment="1">
      <alignment horizontal="center" vertical="center" wrapText="1"/>
    </xf>
    <xf numFmtId="168" fontId="21" fillId="0" borderId="9" xfId="0" applyNumberFormat="1" applyFont="1" applyBorder="1" applyAlignment="1">
      <alignment horizontal="center" vertical="center" wrapText="1"/>
    </xf>
    <xf numFmtId="0" fontId="0" fillId="3" borderId="0" xfId="0" applyFont="1" applyFill="1"/>
    <xf numFmtId="2" fontId="0" fillId="3" borderId="0" xfId="0" applyNumberFormat="1" applyFont="1" applyFill="1" applyAlignment="1">
      <alignment shrinkToFit="1"/>
    </xf>
    <xf numFmtId="164" fontId="22" fillId="3" borderId="2" xfId="0" applyNumberFormat="1" applyFont="1" applyFill="1" applyBorder="1" applyAlignment="1">
      <alignment horizontal="center" vertical="center"/>
    </xf>
    <xf numFmtId="166" fontId="22" fillId="3" borderId="2" xfId="0" applyNumberFormat="1" applyFont="1" applyFill="1" applyBorder="1" applyAlignment="1">
      <alignment horizontal="center" vertical="center"/>
    </xf>
    <xf numFmtId="165" fontId="22" fillId="3" borderId="2" xfId="0" applyNumberFormat="1" applyFont="1" applyFill="1" applyBorder="1" applyAlignment="1">
      <alignment horizontal="center" vertical="center" shrinkToFit="1"/>
    </xf>
    <xf numFmtId="164" fontId="5" fillId="3" borderId="2" xfId="0" applyNumberFormat="1" applyFont="1" applyFill="1" applyBorder="1" applyAlignment="1">
      <alignment horizontal="right" vertical="center" wrapText="1"/>
    </xf>
    <xf numFmtId="168" fontId="8" fillId="3" borderId="9" xfId="0" applyNumberFormat="1" applyFont="1" applyFill="1" applyBorder="1" applyAlignment="1">
      <alignment horizontal="center" vertical="center" wrapText="1"/>
    </xf>
    <xf numFmtId="0" fontId="1" fillId="0" borderId="0" xfId="0" applyFont="1"/>
    <xf numFmtId="167" fontId="0" fillId="0" borderId="0" xfId="0" applyNumberFormat="1"/>
    <xf numFmtId="4" fontId="22" fillId="3" borderId="2" xfId="0" applyNumberFormat="1" applyFont="1" applyFill="1" applyBorder="1" applyAlignment="1">
      <alignment horizontal="center" vertical="center"/>
    </xf>
    <xf numFmtId="164" fontId="16" fillId="7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14" fontId="17" fillId="2" borderId="3" xfId="0" applyNumberFormat="1" applyFont="1" applyFill="1" applyBorder="1" applyAlignment="1">
      <alignment horizontal="center" vertical="center"/>
    </xf>
    <xf numFmtId="0" fontId="18" fillId="0" borderId="4" xfId="0" applyFont="1" applyBorder="1"/>
    <xf numFmtId="0" fontId="23" fillId="7" borderId="0" xfId="0" applyFont="1" applyFill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49" fontId="17" fillId="2" borderId="5" xfId="0" applyNumberFormat="1" applyFont="1" applyFill="1" applyBorder="1" applyAlignment="1">
      <alignment horizontal="center" vertical="center" wrapText="1"/>
    </xf>
    <xf numFmtId="0" fontId="18" fillId="0" borderId="6" xfId="0" applyFont="1" applyBorder="1"/>
    <xf numFmtId="0" fontId="18" fillId="0" borderId="7" xfId="0" applyFont="1" applyBorder="1"/>
    <xf numFmtId="0" fontId="18" fillId="0" borderId="8" xfId="0" applyFont="1" applyBorder="1"/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1" fillId="5" borderId="3" xfId="0" applyNumberFormat="1" applyFont="1" applyFill="1" applyBorder="1" applyAlignment="1">
      <alignment horizontal="center" vertical="center" wrapText="1"/>
    </xf>
    <xf numFmtId="49" fontId="11" fillId="5" borderId="4" xfId="0" applyNumberFormat="1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1055B"/>
      <color rgb="FF2BA903"/>
      <color rgb="FFB94D11"/>
      <color rgb="FF2F9946"/>
      <color rgb="FF8B19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6;&#1088;&#1084;&#1072;&#1090;&#1080;&#1074;&#1099;%20&#1074;%202022&#1075;.%20&#1040;&#1091;&#1076;&#1080;&#109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%202801%20&#1087;&#1088;&#1086;&#1074;&#1077;&#1088;&#1082;&#1072;%20&#1085;&#1072;%2001.08.2023&#1075;.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%202801%20&#1087;&#1088;&#1086;&#1074;&#1077;&#1088;&#1082;&#1072;%20&#1085;&#1072;%2001.09.2023&#1075;.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%202801%20&#1087;&#1088;&#1086;&#1074;&#1077;&#1088;&#1082;&#1072;%20&#1085;&#1072;%2001.10.2023&#1075;.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%202801%20&#1087;&#1088;&#1086;&#1074;&#1077;&#1088;&#1082;&#1072;%20&#1085;&#1072;%2001.11.2023&#1075;.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%202801%20&#1087;&#1088;&#1086;&#1074;&#1077;&#1088;&#1082;&#1072;%20&#1085;&#1072;%2001.12.2023&#1075;.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28217-1.01.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6;&#1088;&#1084;&#1072;&#1090;&#1080;&#1074;&#1099;%20&#1074;%202023&#1075;.%20&#1040;&#1091;&#1076;&#1080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%202801%20&#1087;&#1088;&#1086;&#1074;&#1077;&#1088;&#1082;&#1072;%20&#1085;&#1072;%2001.01.2023&#1075;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%202801%20&#1087;&#1088;&#1086;&#1074;&#1077;&#1088;&#1082;&#1072;%20&#1085;&#1072;%2001.02.2023&#1075;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%202801%20&#1087;&#1088;&#1086;&#1074;&#1077;&#1088;&#1082;&#1072;%20&#1085;&#1072;%2001.03.2023&#1075;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%202801%20&#1087;&#1088;&#1086;&#1074;&#1077;&#1088;&#1082;&#1072;%20&#1085;&#1072;%2001.04.2023&#1075;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%202801%20&#1087;&#1088;&#1086;&#1074;&#1077;&#1088;&#1082;&#1072;%20&#1085;&#1072;%2001.05.2023&#1075;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%202801%20&#1087;&#1088;&#1086;&#1074;&#1077;&#1088;&#1082;&#1072;%20&#1085;&#1072;%2001.06.2023&#1075;.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%202801%20&#1087;&#1088;&#1086;&#1074;&#1077;&#1088;&#1082;&#1072;%20&#1085;&#1072;%2001.07.2023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нормативов"/>
      <sheetName val="нормативные показатели"/>
      <sheetName val="Лист1"/>
    </sheetNames>
    <sheetDataSet>
      <sheetData sheetId="0">
        <row r="5">
          <cell r="P5">
            <v>472.4</v>
          </cell>
        </row>
        <row r="12">
          <cell r="P12">
            <v>16.850000000000001</v>
          </cell>
        </row>
        <row r="15">
          <cell r="P15">
            <v>1233.3477</v>
          </cell>
        </row>
        <row r="16">
          <cell r="P16">
            <v>10.6</v>
          </cell>
        </row>
        <row r="19">
          <cell r="P19">
            <v>0.8</v>
          </cell>
        </row>
        <row r="21">
          <cell r="P21">
            <v>18.02</v>
          </cell>
        </row>
        <row r="23">
          <cell r="P23">
            <v>0.1</v>
          </cell>
        </row>
      </sheetData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2801 (капитал)"/>
      <sheetName val="сравнение по проекту"/>
      <sheetName val="2801"/>
      <sheetName val="сравнение"/>
      <sheetName val="2801 на 1.08."/>
      <sheetName val="2801 нов"/>
      <sheetName val="разница"/>
      <sheetName val="2801 раб"/>
      <sheetName val="капитал"/>
      <sheetName val="в УФ"/>
      <sheetName val="систем"/>
      <sheetName val="ЦБ и Обр."/>
      <sheetName val="левер"/>
      <sheetName val="счета по обременениям"/>
      <sheetName val="резерв п.7.9"/>
      <sheetName val="НМА"/>
      <sheetName val="ЦБ опердень"/>
      <sheetName val="20%"/>
      <sheetName val="участие в УФ модель"/>
      <sheetName val="модель НМА и дивиденды"/>
      <sheetName val="прогноз"/>
      <sheetName val="МНПЗ"/>
      <sheetName val="расш.2801"/>
      <sheetName val="модель на 1.09"/>
    </sheetNames>
    <sheetDataSet>
      <sheetData sheetId="0"/>
      <sheetData sheetId="1"/>
      <sheetData sheetId="2">
        <row r="109">
          <cell r="D109">
            <v>19244.7</v>
          </cell>
        </row>
      </sheetData>
      <sheetData sheetId="3"/>
      <sheetData sheetId="4">
        <row r="15">
          <cell r="E15">
            <v>0</v>
          </cell>
        </row>
        <row r="372">
          <cell r="D372">
            <v>29.754999999999999</v>
          </cell>
        </row>
        <row r="373">
          <cell r="D373">
            <v>19.763999999999999</v>
          </cell>
        </row>
        <row r="374">
          <cell r="D374">
            <v>21.47</v>
          </cell>
        </row>
      </sheetData>
      <sheetData sheetId="5"/>
      <sheetData sheetId="6"/>
      <sheetData sheetId="7"/>
      <sheetData sheetId="8"/>
      <sheetData sheetId="9">
        <row r="30">
          <cell r="F30">
            <v>1.8015957308977069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2801 (капитал)"/>
      <sheetName val="сравнение по проекту"/>
      <sheetName val="2801"/>
      <sheetName val="сравнение"/>
      <sheetName val="2801 на 1.09."/>
      <sheetName val="2801 нов"/>
      <sheetName val="разница"/>
      <sheetName val="2801 раб"/>
      <sheetName val="капитал"/>
      <sheetName val="в УФ"/>
      <sheetName val="систем"/>
      <sheetName val="ЦБ и Обр."/>
      <sheetName val="левер"/>
      <sheetName val="счета по обременениям"/>
      <sheetName val="резерв п.7.9"/>
      <sheetName val="НМА"/>
      <sheetName val="ЦБ опердень"/>
      <sheetName val="20%"/>
      <sheetName val="участие в УФ модель"/>
      <sheetName val="модель НМА и дивиденды"/>
      <sheetName val="прогноз"/>
      <sheetName val="МНПЗ"/>
      <sheetName val="расш.2801"/>
      <sheetName val="модель на 1.09"/>
    </sheetNames>
    <sheetDataSet>
      <sheetData sheetId="0"/>
      <sheetData sheetId="1"/>
      <sheetData sheetId="2">
        <row r="109">
          <cell r="D109">
            <v>19244.7</v>
          </cell>
        </row>
      </sheetData>
      <sheetData sheetId="3"/>
      <sheetData sheetId="4">
        <row r="15">
          <cell r="E15">
            <v>1000</v>
          </cell>
        </row>
        <row r="372">
          <cell r="D372">
            <v>30.02</v>
          </cell>
        </row>
        <row r="373">
          <cell r="D373">
            <v>19.504000000000001</v>
          </cell>
        </row>
        <row r="374">
          <cell r="D374">
            <v>21.213000000000001</v>
          </cell>
        </row>
      </sheetData>
      <sheetData sheetId="5"/>
      <sheetData sheetId="6"/>
      <sheetData sheetId="7"/>
      <sheetData sheetId="8"/>
      <sheetData sheetId="9">
        <row r="30">
          <cell r="F30">
            <v>1.8002914348600876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2801 (капитал)"/>
      <sheetName val="2801 на 1.10."/>
      <sheetName val="2801 нов"/>
      <sheetName val="разница"/>
      <sheetName val="2801 раб"/>
      <sheetName val="капитал"/>
      <sheetName val="в УФ"/>
      <sheetName val="систем"/>
      <sheetName val="ЦБ и Обр."/>
      <sheetName val="левер"/>
      <sheetName val="счета по обременениям"/>
      <sheetName val="резерв п.7.9"/>
      <sheetName val="НМА"/>
      <sheetName val="ЦБ опердень"/>
      <sheetName val="20%"/>
      <sheetName val="участие в УФ модель"/>
      <sheetName val="модель НМА и дивиденды"/>
      <sheetName val="прогноз"/>
      <sheetName val="МНПЗ"/>
      <sheetName val="расш.2801"/>
      <sheetName val="модель на 1.09"/>
    </sheetNames>
    <sheetDataSet>
      <sheetData sheetId="0"/>
      <sheetData sheetId="1">
        <row r="15">
          <cell r="E15">
            <v>2500</v>
          </cell>
        </row>
        <row r="372">
          <cell r="D372">
            <v>29.335000000000001</v>
          </cell>
        </row>
        <row r="373">
          <cell r="D373">
            <v>18.861000000000001</v>
          </cell>
        </row>
        <row r="374">
          <cell r="D374">
            <v>20.456</v>
          </cell>
        </row>
      </sheetData>
      <sheetData sheetId="2"/>
      <sheetData sheetId="3"/>
      <sheetData sheetId="4"/>
      <sheetData sheetId="5"/>
      <sheetData sheetId="6">
        <row r="30">
          <cell r="F30">
            <v>1.7736584651571869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2801 (капитал)"/>
      <sheetName val="2801 на 1.11."/>
      <sheetName val="2801 нов"/>
      <sheetName val="разница"/>
      <sheetName val="2801 раб"/>
      <sheetName val="капитал"/>
      <sheetName val="в УФ"/>
      <sheetName val="систем"/>
      <sheetName val="ЦБ и Обр."/>
      <sheetName val="левер"/>
      <sheetName val="счета по обременениям"/>
      <sheetName val="резерв п.7.9"/>
      <sheetName val="НМА"/>
      <sheetName val="ЦБ опердень"/>
      <sheetName val="20%"/>
      <sheetName val="участие в УФ модель"/>
      <sheetName val="модель НМА и дивиденды"/>
      <sheetName val="прогноз"/>
      <sheetName val="МНПЗ"/>
      <sheetName val="расш.2801"/>
      <sheetName val="модель на 1.09"/>
      <sheetName val="2801 на 1.10."/>
    </sheetNames>
    <sheetDataSet>
      <sheetData sheetId="0"/>
      <sheetData sheetId="1">
        <row r="15">
          <cell r="E15">
            <v>1000</v>
          </cell>
        </row>
        <row r="372">
          <cell r="D372">
            <v>30.684999999999999</v>
          </cell>
        </row>
        <row r="373">
          <cell r="D373">
            <v>19.186</v>
          </cell>
        </row>
        <row r="374">
          <cell r="D374">
            <v>20.808</v>
          </cell>
        </row>
      </sheetData>
      <sheetData sheetId="2">
        <row r="162">
          <cell r="D162">
            <v>1086455.7</v>
          </cell>
        </row>
      </sheetData>
      <sheetData sheetId="3"/>
      <sheetData sheetId="4"/>
      <sheetData sheetId="5">
        <row r="34">
          <cell r="F34">
            <v>86140.9087</v>
          </cell>
        </row>
      </sheetData>
      <sheetData sheetId="6">
        <row r="23">
          <cell r="F23">
            <v>7983.2391699999998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2801 (капитал)"/>
      <sheetName val="2801 на 1.12."/>
      <sheetName val="2801 нов"/>
      <sheetName val="разница"/>
      <sheetName val="2801 раб"/>
      <sheetName val="капитал"/>
      <sheetName val="в УФ"/>
      <sheetName val="систем"/>
      <sheetName val="ЦБ и Обр."/>
      <sheetName val="левер"/>
      <sheetName val="счета по обременениям"/>
      <sheetName val="резерв п.7.9"/>
      <sheetName val="НМА"/>
      <sheetName val="ЦБ опердень"/>
      <sheetName val="20%"/>
      <sheetName val="участие в УФ модель"/>
      <sheetName val="модель НМА и дивиденды"/>
      <sheetName val="прогноз"/>
      <sheetName val="МНПЗ"/>
      <sheetName val="расш.2801"/>
      <sheetName val="модель на 1.09"/>
    </sheetNames>
    <sheetDataSet>
      <sheetData sheetId="0" refreshError="1"/>
      <sheetData sheetId="1">
        <row r="15">
          <cell r="E15">
            <v>1000</v>
          </cell>
        </row>
        <row r="372">
          <cell r="D372">
            <v>31.247</v>
          </cell>
        </row>
        <row r="373">
          <cell r="D373">
            <v>19.157</v>
          </cell>
        </row>
        <row r="374">
          <cell r="D374">
            <v>20.792000000000002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8217"/>
      <sheetName val="F28306"/>
    </sheetNames>
    <sheetDataSet>
      <sheetData sheetId="0">
        <row r="151">
          <cell r="D151">
            <v>35.626804790373598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нормативов"/>
      <sheetName val="для бонусов"/>
      <sheetName val="нормативные показатели"/>
    </sheetNames>
    <sheetDataSet>
      <sheetData sheetId="0">
        <row r="15">
          <cell r="E15">
            <v>1258.4663</v>
          </cell>
          <cell r="F15">
            <v>1262.2302999999999</v>
          </cell>
          <cell r="G15">
            <v>1309.1122</v>
          </cell>
          <cell r="H15">
            <v>1323.671</v>
          </cell>
          <cell r="I15">
            <v>1381.6826000000001</v>
          </cell>
          <cell r="J15">
            <v>1423.8097</v>
          </cell>
          <cell r="K15">
            <v>1430.98</v>
          </cell>
          <cell r="L15">
            <v>1457.6808000000001</v>
          </cell>
          <cell r="M15">
            <v>1479.5691000000002</v>
          </cell>
          <cell r="N15">
            <v>1519.8585</v>
          </cell>
          <cell r="O15">
            <v>1546.4453999999998</v>
          </cell>
        </row>
        <row r="16">
          <cell r="E16">
            <v>11</v>
          </cell>
          <cell r="F16">
            <v>15.2</v>
          </cell>
          <cell r="G16">
            <v>14.8</v>
          </cell>
          <cell r="H16">
            <v>14.6</v>
          </cell>
          <cell r="I16">
            <v>14.9</v>
          </cell>
          <cell r="J16">
            <v>14.9</v>
          </cell>
          <cell r="K16">
            <v>15.1</v>
          </cell>
          <cell r="L16">
            <v>14.2</v>
          </cell>
          <cell r="M16">
            <v>13.8</v>
          </cell>
          <cell r="N16">
            <v>15.1</v>
          </cell>
          <cell r="O16">
            <v>14.6</v>
          </cell>
        </row>
        <row r="19">
          <cell r="E19">
            <v>0.7</v>
          </cell>
          <cell r="F19">
            <v>0.4</v>
          </cell>
          <cell r="G19">
            <v>0.5</v>
          </cell>
          <cell r="H19">
            <v>1.5</v>
          </cell>
          <cell r="I19">
            <v>1.2</v>
          </cell>
          <cell r="J19">
            <v>1.1000000000000001</v>
          </cell>
          <cell r="K19">
            <v>0.8</v>
          </cell>
          <cell r="L19">
            <v>0.9</v>
          </cell>
          <cell r="M19">
            <v>1.1000000000000001</v>
          </cell>
          <cell r="N19">
            <v>1.2</v>
          </cell>
          <cell r="O19">
            <v>1.2</v>
          </cell>
        </row>
        <row r="21">
          <cell r="E21">
            <v>14.03</v>
          </cell>
          <cell r="F21">
            <v>15.48</v>
          </cell>
          <cell r="G21">
            <v>15.16</v>
          </cell>
          <cell r="H21">
            <v>25.04</v>
          </cell>
          <cell r="I21">
            <v>24.17</v>
          </cell>
          <cell r="J21">
            <v>24.02</v>
          </cell>
          <cell r="K21">
            <v>29.49</v>
          </cell>
          <cell r="L21">
            <v>27.83</v>
          </cell>
          <cell r="M21">
            <v>27.9</v>
          </cell>
          <cell r="N21">
            <v>25.35</v>
          </cell>
          <cell r="O21">
            <v>24.89</v>
          </cell>
        </row>
        <row r="23">
          <cell r="E23">
            <v>0.1</v>
          </cell>
          <cell r="F23">
            <v>0.1</v>
          </cell>
          <cell r="G23">
            <v>0.1</v>
          </cell>
          <cell r="H23">
            <v>0.1</v>
          </cell>
          <cell r="I23">
            <v>0.1</v>
          </cell>
          <cell r="J23">
            <v>0.1</v>
          </cell>
          <cell r="K23">
            <v>0.1</v>
          </cell>
          <cell r="L23">
            <v>0.1</v>
          </cell>
          <cell r="M23">
            <v>7.0000000000000007E-2</v>
          </cell>
          <cell r="N23">
            <v>0.09</v>
          </cell>
          <cell r="O23">
            <v>0.09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2801 (капитал)"/>
      <sheetName val="сравнение по проекту"/>
      <sheetName val="2801"/>
      <sheetName val="капитал"/>
      <sheetName val="левередж"/>
      <sheetName val="участие в УФ"/>
      <sheetName val="системные"/>
      <sheetName val="ЦБ и Обр."/>
      <sheetName val="счета по обременениям"/>
      <sheetName val="резерв п.7.9"/>
      <sheetName val="НМА"/>
      <sheetName val="ЦБ опердень"/>
      <sheetName val="20%"/>
      <sheetName val="участие в УФ модель"/>
      <sheetName val="модель НМА и дивиденды"/>
      <sheetName val="прогноз"/>
      <sheetName val="МНПЗ"/>
      <sheetName val="расш.2801"/>
      <sheetName val="модель на 1.09"/>
      <sheetName val="2801 на 1.01."/>
    </sheetNames>
    <sheetDataSet>
      <sheetData sheetId="0"/>
      <sheetData sheetId="1"/>
      <sheetData sheetId="2">
        <row r="24">
          <cell r="D24">
            <v>4.5</v>
          </cell>
        </row>
        <row r="226">
          <cell r="D226">
            <v>29.131</v>
          </cell>
        </row>
        <row r="227">
          <cell r="D227">
            <v>15.428000000000001</v>
          </cell>
        </row>
      </sheetData>
      <sheetData sheetId="3"/>
      <sheetData sheetId="4"/>
      <sheetData sheetId="5">
        <row r="30">
          <cell r="F30">
            <v>2.0902843942547591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2801 (капитал)"/>
      <sheetName val="сравнение по проекту"/>
      <sheetName val="2801"/>
      <sheetName val="сравнение"/>
      <sheetName val="2801 на 1.02."/>
      <sheetName val="2801 раб"/>
      <sheetName val="капитал"/>
      <sheetName val="левередж"/>
      <sheetName val="участие в УФ"/>
      <sheetName val="системные"/>
      <sheetName val="ЦБ и Обр."/>
      <sheetName val="счета по обременениям"/>
      <sheetName val="резерв п.7.9"/>
      <sheetName val="НМА"/>
      <sheetName val="ЦБ опердень"/>
      <sheetName val="20%"/>
      <sheetName val="участие в УФ модель"/>
      <sheetName val="модель НМА и дивиденды"/>
      <sheetName val="прогноз"/>
      <sheetName val="МНПЗ"/>
      <sheetName val="расш.2801"/>
      <sheetName val="модель на 1.09"/>
      <sheetName val="2801 н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E13">
            <v>4.5999999999999996</v>
          </cell>
        </row>
        <row r="370">
          <cell r="D370">
            <v>26.547999999999998</v>
          </cell>
        </row>
        <row r="371">
          <cell r="D371">
            <v>13.93</v>
          </cell>
        </row>
        <row r="372">
          <cell r="D372">
            <v>15.132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2801 (капитал)"/>
      <sheetName val="сравнение по проекту"/>
      <sheetName val="2801"/>
      <sheetName val="сравнение"/>
      <sheetName val="2801 на 1.03."/>
      <sheetName val="2801 нов"/>
      <sheetName val="разница"/>
      <sheetName val="2801 раб"/>
      <sheetName val="капитал"/>
      <sheetName val="в УФ"/>
      <sheetName val="систем"/>
      <sheetName val="ЦБ и Обр."/>
      <sheetName val="левер"/>
      <sheetName val="счета по обременениям"/>
      <sheetName val="резерв п.7.9"/>
      <sheetName val="НМА"/>
      <sheetName val="ЦБ опердень"/>
      <sheetName val="20%"/>
      <sheetName val="участие в УФ модель"/>
      <sheetName val="модель НМА и дивиденды"/>
      <sheetName val="прогноз"/>
      <sheetName val="МНПЗ"/>
      <sheetName val="расш.2801"/>
      <sheetName val="модель на 1.09"/>
    </sheetNames>
    <sheetDataSet>
      <sheetData sheetId="0"/>
      <sheetData sheetId="1"/>
      <sheetData sheetId="2">
        <row r="144">
          <cell r="F144">
            <v>3124456</v>
          </cell>
        </row>
      </sheetData>
      <sheetData sheetId="3"/>
      <sheetData sheetId="4">
        <row r="15">
          <cell r="E15">
            <v>2792.3</v>
          </cell>
        </row>
        <row r="372">
          <cell r="D372">
            <v>27.053999999999998</v>
          </cell>
        </row>
        <row r="373">
          <cell r="D373">
            <v>20.398</v>
          </cell>
        </row>
        <row r="374">
          <cell r="D374">
            <v>22.207000000000001</v>
          </cell>
        </row>
      </sheetData>
      <sheetData sheetId="5"/>
      <sheetData sheetId="6"/>
      <sheetData sheetId="7"/>
      <sheetData sheetId="8"/>
      <sheetData sheetId="9">
        <row r="30">
          <cell r="F30">
            <v>2.0424540989073074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2801 (капитал)"/>
      <sheetName val="сравнение по проекту"/>
      <sheetName val="2801"/>
      <sheetName val="сравнение"/>
      <sheetName val="2801 на 1.04."/>
      <sheetName val="2801 нов"/>
      <sheetName val="разница"/>
      <sheetName val="2801 раб"/>
      <sheetName val="капитал"/>
      <sheetName val="в УФ"/>
      <sheetName val="систем"/>
      <sheetName val="ЦБ и Обр."/>
      <sheetName val="левер"/>
      <sheetName val="счета по обременениям"/>
      <sheetName val="резерв п.7.9"/>
      <sheetName val="НМА"/>
      <sheetName val="ЦБ опердень"/>
      <sheetName val="20%"/>
      <sheetName val="участие в УФ модель"/>
      <sheetName val="модель НМА и дивиденды"/>
      <sheetName val="прогноз"/>
      <sheetName val="МНПЗ"/>
      <sheetName val="расш.2801"/>
      <sheetName val="модель на 1.09"/>
      <sheetName val="2801 на 1.05."/>
    </sheetNames>
    <sheetDataSet>
      <sheetData sheetId="0" refreshError="1"/>
      <sheetData sheetId="1" refreshError="1"/>
      <sheetData sheetId="2">
        <row r="144">
          <cell r="F144">
            <v>3124456</v>
          </cell>
        </row>
      </sheetData>
      <sheetData sheetId="3" refreshError="1"/>
      <sheetData sheetId="4">
        <row r="15">
          <cell r="E15">
            <v>11679.7</v>
          </cell>
        </row>
        <row r="372">
          <cell r="D372">
            <v>27.41</v>
          </cell>
        </row>
        <row r="373">
          <cell r="D373">
            <v>20</v>
          </cell>
        </row>
        <row r="374">
          <cell r="D374">
            <v>21.739000000000001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21">
          <cell r="F21">
            <v>1500.7109599999999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2801 (капитал)"/>
      <sheetName val="сравнение по проекту"/>
      <sheetName val="2801"/>
      <sheetName val="сравнение"/>
      <sheetName val="2801 на 1.05."/>
      <sheetName val="2801 нов"/>
      <sheetName val="разница"/>
      <sheetName val="2801 раб"/>
      <sheetName val="капитал"/>
      <sheetName val="в УФ"/>
      <sheetName val="систем"/>
      <sheetName val="ЦБ и Обр."/>
      <sheetName val="левер"/>
      <sheetName val="счета по обременениям"/>
      <sheetName val="резерв п.7.9"/>
      <sheetName val="НМА"/>
      <sheetName val="ЦБ опердень"/>
      <sheetName val="20%"/>
      <sheetName val="участие в УФ модель"/>
      <sheetName val="модель НМА и дивиденды"/>
      <sheetName val="прогноз"/>
      <sheetName val="МНПЗ"/>
      <sheetName val="расш.2801"/>
      <sheetName val="модель на 1.09"/>
    </sheetNames>
    <sheetDataSet>
      <sheetData sheetId="0"/>
      <sheetData sheetId="1"/>
      <sheetData sheetId="2"/>
      <sheetData sheetId="3"/>
      <sheetData sheetId="4">
        <row r="15">
          <cell r="E15">
            <v>403.6</v>
          </cell>
        </row>
        <row r="372">
          <cell r="D372">
            <v>22.89</v>
          </cell>
        </row>
        <row r="373">
          <cell r="D373">
            <v>17.030999999999999</v>
          </cell>
        </row>
        <row r="374">
          <cell r="D374">
            <v>18.277999999999999</v>
          </cell>
        </row>
      </sheetData>
      <sheetData sheetId="5"/>
      <sheetData sheetId="6"/>
      <sheetData sheetId="7"/>
      <sheetData sheetId="8"/>
      <sheetData sheetId="9">
        <row r="30">
          <cell r="F30">
            <v>1.9476497180946024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2801 (капитал)"/>
      <sheetName val="сравнение по проекту"/>
      <sheetName val="2801"/>
      <sheetName val="сравнение"/>
      <sheetName val="2801 на 1.06."/>
      <sheetName val="2801 нов"/>
      <sheetName val="разница"/>
      <sheetName val="2801 раб"/>
      <sheetName val="капитал"/>
      <sheetName val="в УФ"/>
      <sheetName val="систем"/>
      <sheetName val="ЦБ и Обр."/>
      <sheetName val="левер"/>
      <sheetName val="счета по обременениям"/>
      <sheetName val="резерв п.7.9"/>
      <sheetName val="НМА"/>
      <sheetName val="ЦБ опердень"/>
      <sheetName val="20%"/>
      <sheetName val="участие в УФ модель"/>
      <sheetName val="модель НМА и дивиденды"/>
      <sheetName val="прогноз"/>
      <sheetName val="МНПЗ"/>
      <sheetName val="расш.2801"/>
      <sheetName val="модель на 1.09"/>
    </sheetNames>
    <sheetDataSet>
      <sheetData sheetId="0"/>
      <sheetData sheetId="1"/>
      <sheetData sheetId="2">
        <row r="109">
          <cell r="D109">
            <v>19244.7</v>
          </cell>
        </row>
      </sheetData>
      <sheetData sheetId="3"/>
      <sheetData sheetId="4">
        <row r="15">
          <cell r="E15">
            <v>43.8</v>
          </cell>
        </row>
        <row r="372">
          <cell r="D372">
            <v>26.452999999999999</v>
          </cell>
        </row>
        <row r="373">
          <cell r="D373">
            <v>18.606999999999999</v>
          </cell>
        </row>
        <row r="374">
          <cell r="D374">
            <v>20.07</v>
          </cell>
        </row>
      </sheetData>
      <sheetData sheetId="5"/>
      <sheetData sheetId="6"/>
      <sheetData sheetId="7"/>
      <sheetData sheetId="8"/>
      <sheetData sheetId="9">
        <row r="30">
          <cell r="F30">
            <v>1.8658753102919585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2801 (капитал)"/>
      <sheetName val="сравнение по проекту"/>
      <sheetName val="2801"/>
      <sheetName val="сравнение"/>
      <sheetName val="2801 на 1.07."/>
      <sheetName val="2801 нов"/>
      <sheetName val="разница"/>
      <sheetName val="2801 раб"/>
      <sheetName val="капитал"/>
      <sheetName val="в УФ"/>
      <sheetName val="систем"/>
      <sheetName val="ЦБ и Обр."/>
      <sheetName val="левер"/>
      <sheetName val="счета по обременениям"/>
      <sheetName val="резерв п.7.9"/>
      <sheetName val="НМА"/>
      <sheetName val="ЦБ опердень"/>
      <sheetName val="20%"/>
      <sheetName val="участие в УФ модель"/>
      <sheetName val="модель НМА и дивиденды"/>
      <sheetName val="прогноз"/>
      <sheetName val="МНПЗ"/>
      <sheetName val="расш.2801"/>
      <sheetName val="модель на 1.09"/>
      <sheetName val="2801 на 1.08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E15">
            <v>45.5</v>
          </cell>
        </row>
        <row r="372">
          <cell r="D372">
            <v>27.390999999999998</v>
          </cell>
        </row>
        <row r="373">
          <cell r="D373">
            <v>18.603000000000002</v>
          </cell>
        </row>
        <row r="374">
          <cell r="D374">
            <v>20.088999999999999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N34"/>
  <sheetViews>
    <sheetView tabSelected="1" zoomScale="71" zoomScaleNormal="71" workbookViewId="0">
      <selection activeCell="P3" sqref="P3"/>
    </sheetView>
  </sheetViews>
  <sheetFormatPr defaultColWidth="9" defaultRowHeight="15" x14ac:dyDescent="0.25"/>
  <cols>
    <col min="1" max="1" width="25.42578125" style="10" customWidth="1"/>
    <col min="2" max="2" width="16.85546875" style="10" customWidth="1"/>
    <col min="3" max="3" width="11.7109375" style="10" customWidth="1"/>
    <col min="4" max="4" width="11.7109375" style="25" customWidth="1"/>
    <col min="5" max="7" width="11.7109375" style="12" customWidth="1"/>
    <col min="8" max="8" width="11.7109375" style="25" customWidth="1"/>
    <col min="9" max="11" width="11.7109375" style="12" customWidth="1"/>
    <col min="12" max="12" width="11.7109375" style="10" customWidth="1"/>
    <col min="13" max="13" width="11.7109375" style="24" customWidth="1"/>
    <col min="14" max="14" width="11.7109375" style="10" customWidth="1"/>
    <col min="15" max="16384" width="9" style="10"/>
  </cols>
  <sheetData>
    <row r="1" spans="1:14" ht="46.5" customHeight="1" x14ac:dyDescent="0.25">
      <c r="A1" s="35" t="s">
        <v>4</v>
      </c>
      <c r="B1" s="36"/>
      <c r="C1" s="13" t="s">
        <v>31</v>
      </c>
      <c r="D1" s="13" t="s">
        <v>33</v>
      </c>
      <c r="E1" s="13" t="s">
        <v>34</v>
      </c>
      <c r="F1" s="13" t="s">
        <v>35</v>
      </c>
      <c r="G1" s="13" t="s">
        <v>36</v>
      </c>
      <c r="H1" s="13" t="s">
        <v>37</v>
      </c>
      <c r="I1" s="13" t="s">
        <v>38</v>
      </c>
      <c r="J1" s="13" t="s">
        <v>39</v>
      </c>
      <c r="K1" s="13" t="s">
        <v>40</v>
      </c>
      <c r="L1" s="13" t="s">
        <v>41</v>
      </c>
      <c r="M1" s="13" t="s">
        <v>42</v>
      </c>
      <c r="N1" s="13" t="s">
        <v>43</v>
      </c>
    </row>
    <row r="2" spans="1:14" ht="63.75" customHeight="1" x14ac:dyDescent="0.25">
      <c r="A2" s="14" t="s">
        <v>5</v>
      </c>
      <c r="B2" s="30" t="s">
        <v>64</v>
      </c>
      <c r="C2" s="33">
        <f>'[1]выполнение нормативов'!$P$15</f>
        <v>1233.3477</v>
      </c>
      <c r="D2" s="33">
        <f>'[2]выполнение нормативов'!$E$15</f>
        <v>1258.4663</v>
      </c>
      <c r="E2" s="33">
        <f>'[2]выполнение нормативов'!$F$15</f>
        <v>1262.2302999999999</v>
      </c>
      <c r="F2" s="33">
        <f>'[2]выполнение нормативов'!$G$15</f>
        <v>1309.1122</v>
      </c>
      <c r="G2" s="33">
        <f>'[2]выполнение нормативов'!$H$15</f>
        <v>1323.671</v>
      </c>
      <c r="H2" s="33">
        <f>'[2]выполнение нормативов'!$I$15</f>
        <v>1381.6826000000001</v>
      </c>
      <c r="I2" s="33">
        <f>'[2]выполнение нормативов'!$J$15</f>
        <v>1423.8097</v>
      </c>
      <c r="J2" s="33">
        <f>'[2]выполнение нормативов'!$K$15</f>
        <v>1430.98</v>
      </c>
      <c r="K2" s="33">
        <f>'[2]выполнение нормативов'!$L$15</f>
        <v>1457.6808000000001</v>
      </c>
      <c r="L2" s="33">
        <f>'[2]выполнение нормативов'!$M$15</f>
        <v>1479.5691000000002</v>
      </c>
      <c r="M2" s="33">
        <f>'[2]выполнение нормативов'!$N$15</f>
        <v>1519.8585</v>
      </c>
      <c r="N2" s="33">
        <f>'[2]выполнение нормативов'!$O$15</f>
        <v>1546.4453999999998</v>
      </c>
    </row>
    <row r="3" spans="1:14" ht="48.75" customHeight="1" x14ac:dyDescent="0.25">
      <c r="A3" s="15" t="s">
        <v>11</v>
      </c>
      <c r="B3" s="23">
        <v>8.5000000000000006E-2</v>
      </c>
      <c r="C3" s="27">
        <f>'[3]2801'!$D$227</f>
        <v>15.428000000000001</v>
      </c>
      <c r="D3" s="27">
        <f>'[4]2801 на 1.02.'!$D$371</f>
        <v>13.93</v>
      </c>
      <c r="E3" s="27">
        <f>'[5]2801 на 1.03.'!$D$373</f>
        <v>20.398</v>
      </c>
      <c r="F3" s="27">
        <f>'[6]2801 на 1.04.'!$D$373</f>
        <v>20</v>
      </c>
      <c r="G3" s="27">
        <f>'[7]2801 на 1.05.'!$D$373</f>
        <v>17.030999999999999</v>
      </c>
      <c r="H3" s="27">
        <f>'[8]2801 на 1.06.'!$D$373</f>
        <v>18.606999999999999</v>
      </c>
      <c r="I3" s="27">
        <f>'[9]2801 на 1.07.'!$D$373</f>
        <v>18.603000000000002</v>
      </c>
      <c r="J3" s="27">
        <f>'[10]2801 на 1.08.'!$D$373</f>
        <v>19.763999999999999</v>
      </c>
      <c r="K3" s="27">
        <f>'[11]2801 на 1.09.'!$D$373</f>
        <v>19.504000000000001</v>
      </c>
      <c r="L3" s="27">
        <f>'[12]2801 на 1.10.'!$D$373</f>
        <v>18.861000000000001</v>
      </c>
      <c r="M3" s="27">
        <f>'[13]2801 на 1.11.'!$D$373</f>
        <v>19.186</v>
      </c>
      <c r="N3" s="27">
        <f>'[14]2801 на 1.12.'!$D$373</f>
        <v>19.157</v>
      </c>
    </row>
    <row r="4" spans="1:14" ht="49.5" customHeight="1" x14ac:dyDescent="0.25">
      <c r="A4" s="15" t="s">
        <v>12</v>
      </c>
      <c r="B4" s="23">
        <v>8.5000000000000006E-2</v>
      </c>
      <c r="C4" s="27">
        <f>'[1]выполнение нормативов'!$P$12</f>
        <v>16.850000000000001</v>
      </c>
      <c r="D4" s="27">
        <f>'[4]2801 на 1.02.'!$D$372</f>
        <v>15.132</v>
      </c>
      <c r="E4" s="27">
        <f>'[5]2801 на 1.03.'!$D$374</f>
        <v>22.207000000000001</v>
      </c>
      <c r="F4" s="27">
        <f>'[6]2801 на 1.04.'!$D$374</f>
        <v>21.739000000000001</v>
      </c>
      <c r="G4" s="27">
        <f>'[7]2801 на 1.05.'!$D$374</f>
        <v>18.277999999999999</v>
      </c>
      <c r="H4" s="27">
        <f>'[8]2801 на 1.06.'!$D$374</f>
        <v>20.07</v>
      </c>
      <c r="I4" s="27">
        <f>'[9]2801 на 1.07.'!$D$374</f>
        <v>20.088999999999999</v>
      </c>
      <c r="J4" s="27">
        <f>'[10]2801 на 1.08.'!$D$374</f>
        <v>21.47</v>
      </c>
      <c r="K4" s="27">
        <f>'[11]2801 на 1.09.'!$D$374</f>
        <v>21.213000000000001</v>
      </c>
      <c r="L4" s="27">
        <f>'[12]2801 на 1.10.'!$D$374</f>
        <v>20.456</v>
      </c>
      <c r="M4" s="27">
        <f>'[13]2801 на 1.11.'!$D$374</f>
        <v>20.808</v>
      </c>
      <c r="N4" s="27">
        <f>'[14]2801 на 1.12.'!$D$374</f>
        <v>20.792000000000002</v>
      </c>
    </row>
    <row r="5" spans="1:14" ht="54.75" customHeight="1" x14ac:dyDescent="0.25">
      <c r="A5" s="15" t="s">
        <v>13</v>
      </c>
      <c r="B5" s="22">
        <v>0.125</v>
      </c>
      <c r="C5" s="27">
        <f>'[3]2801'!$D$226</f>
        <v>29.131</v>
      </c>
      <c r="D5" s="27">
        <f>'[4]2801 на 1.02.'!$D$370</f>
        <v>26.547999999999998</v>
      </c>
      <c r="E5" s="27">
        <f>'[5]2801 на 1.03.'!$D$372</f>
        <v>27.053999999999998</v>
      </c>
      <c r="F5" s="27">
        <f>'[6]2801 на 1.04.'!$D$372</f>
        <v>27.41</v>
      </c>
      <c r="G5" s="27">
        <f>'[7]2801 на 1.05.'!$D$372</f>
        <v>22.89</v>
      </c>
      <c r="H5" s="27">
        <f>'[8]2801 на 1.06.'!$D$372</f>
        <v>26.452999999999999</v>
      </c>
      <c r="I5" s="27">
        <f>'[9]2801 на 1.07.'!$D$372</f>
        <v>27.390999999999998</v>
      </c>
      <c r="J5" s="27">
        <f>'[10]2801 на 1.08.'!$D$372</f>
        <v>29.754999999999999</v>
      </c>
      <c r="K5" s="27">
        <f>'[11]2801 на 1.09.'!$D$372</f>
        <v>30.02</v>
      </c>
      <c r="L5" s="27">
        <f>'[12]2801 на 1.10.'!$D$372</f>
        <v>29.335000000000001</v>
      </c>
      <c r="M5" s="27">
        <f>'[13]2801 на 1.11.'!$D$372</f>
        <v>30.684999999999999</v>
      </c>
      <c r="N5" s="27">
        <f>'[14]2801 на 1.12.'!$D$372</f>
        <v>31.247</v>
      </c>
    </row>
    <row r="6" spans="1:14" ht="33.950000000000003" customHeight="1" x14ac:dyDescent="0.25">
      <c r="A6" s="16" t="s">
        <v>24</v>
      </c>
      <c r="B6" s="4" t="s">
        <v>23</v>
      </c>
      <c r="C6" s="28">
        <f>'[1]выполнение нормативов'!$P$16</f>
        <v>10.6</v>
      </c>
      <c r="D6" s="28">
        <f>'[2]выполнение нормативов'!$E$16</f>
        <v>11</v>
      </c>
      <c r="E6" s="28">
        <f>'[2]выполнение нормативов'!$F$16</f>
        <v>15.2</v>
      </c>
      <c r="F6" s="28">
        <f>'[2]выполнение нормативов'!$G$16</f>
        <v>14.8</v>
      </c>
      <c r="G6" s="28">
        <f>'[2]выполнение нормативов'!$H$16</f>
        <v>14.6</v>
      </c>
      <c r="H6" s="28">
        <f>'[2]выполнение нормативов'!$I$16</f>
        <v>14.9</v>
      </c>
      <c r="I6" s="28">
        <f>'[2]выполнение нормативов'!$J$16</f>
        <v>14.9</v>
      </c>
      <c r="J6" s="28">
        <f>'[2]выполнение нормативов'!$K$16</f>
        <v>15.1</v>
      </c>
      <c r="K6" s="28">
        <f>'[2]выполнение нормативов'!$L$16</f>
        <v>14.2</v>
      </c>
      <c r="L6" s="28">
        <f>'[2]выполнение нормативов'!$M$16</f>
        <v>13.8</v>
      </c>
      <c r="M6" s="28">
        <f>'[2]выполнение нормативов'!$N$16</f>
        <v>15.1</v>
      </c>
      <c r="N6" s="28">
        <f>'[2]выполнение нормативов'!$O$16</f>
        <v>14.6</v>
      </c>
    </row>
    <row r="7" spans="1:14" ht="33.950000000000003" customHeight="1" x14ac:dyDescent="0.25">
      <c r="A7" s="17" t="s">
        <v>6</v>
      </c>
      <c r="B7" s="4" t="s">
        <v>30</v>
      </c>
      <c r="C7" s="28">
        <f>'[1]выполнение нормативов'!$P$19</f>
        <v>0.8</v>
      </c>
      <c r="D7" s="28">
        <f>'[2]выполнение нормативов'!$E$19</f>
        <v>0.7</v>
      </c>
      <c r="E7" s="28">
        <f>'[2]выполнение нормативов'!$F$19</f>
        <v>0.4</v>
      </c>
      <c r="F7" s="28">
        <f>'[2]выполнение нормативов'!$G$19</f>
        <v>0.5</v>
      </c>
      <c r="G7" s="28">
        <f>'[2]выполнение нормативов'!$H$19</f>
        <v>1.5</v>
      </c>
      <c r="H7" s="28">
        <f>'[2]выполнение нормативов'!$I$19</f>
        <v>1.2</v>
      </c>
      <c r="I7" s="28">
        <f>'[2]выполнение нормативов'!$J$19</f>
        <v>1.1000000000000001</v>
      </c>
      <c r="J7" s="28">
        <f>'[2]выполнение нормативов'!$K$19</f>
        <v>0.8</v>
      </c>
      <c r="K7" s="28">
        <f>'[2]выполнение нормативов'!$L$19</f>
        <v>0.9</v>
      </c>
      <c r="L7" s="28">
        <f>'[2]выполнение нормативов'!$M$19</f>
        <v>1.1000000000000001</v>
      </c>
      <c r="M7" s="28">
        <f>'[2]выполнение нормативов'!$N$19</f>
        <v>1.2</v>
      </c>
      <c r="N7" s="28">
        <f>'[2]выполнение нормативов'!$O$19</f>
        <v>1.2</v>
      </c>
    </row>
    <row r="8" spans="1:14" ht="62.25" customHeight="1" x14ac:dyDescent="0.25">
      <c r="A8" s="17" t="s">
        <v>7</v>
      </c>
      <c r="B8" s="4" t="s">
        <v>8</v>
      </c>
      <c r="C8" s="26">
        <f>'[1]выполнение нормативов'!$P$21</f>
        <v>18.02</v>
      </c>
      <c r="D8" s="26">
        <f>'[2]выполнение нормативов'!$E$21</f>
        <v>14.03</v>
      </c>
      <c r="E8" s="26">
        <f>'[2]выполнение нормативов'!$F$21</f>
        <v>15.48</v>
      </c>
      <c r="F8" s="26">
        <f>'[2]выполнение нормативов'!$G$21</f>
        <v>15.16</v>
      </c>
      <c r="G8" s="26">
        <f>'[2]выполнение нормативов'!$H$21</f>
        <v>25.04</v>
      </c>
      <c r="H8" s="26">
        <f>'[2]выполнение нормативов'!$I$21</f>
        <v>24.17</v>
      </c>
      <c r="I8" s="26">
        <f>'[2]выполнение нормативов'!$J$21</f>
        <v>24.02</v>
      </c>
      <c r="J8" s="26">
        <f>'[2]выполнение нормативов'!$K$21</f>
        <v>29.49</v>
      </c>
      <c r="K8" s="26">
        <f>'[2]выполнение нормативов'!$L$21</f>
        <v>27.83</v>
      </c>
      <c r="L8" s="26">
        <f>'[2]выполнение нормативов'!$M$21</f>
        <v>27.9</v>
      </c>
      <c r="M8" s="26">
        <f>'[2]выполнение нормативов'!$N$21</f>
        <v>25.35</v>
      </c>
      <c r="N8" s="26">
        <f>'[2]выполнение нормативов'!$O$21</f>
        <v>24.89</v>
      </c>
    </row>
    <row r="9" spans="1:14" ht="45.2" customHeight="1" x14ac:dyDescent="0.25">
      <c r="A9" s="17" t="s">
        <v>9</v>
      </c>
      <c r="B9" s="4" t="s">
        <v>10</v>
      </c>
      <c r="C9" s="26">
        <f>'[1]выполнение нормативов'!$P$23</f>
        <v>0.1</v>
      </c>
      <c r="D9" s="26">
        <f>'[2]выполнение нормативов'!$E$23</f>
        <v>0.1</v>
      </c>
      <c r="E9" s="26">
        <f>'[2]выполнение нормативов'!$F$23</f>
        <v>0.1</v>
      </c>
      <c r="F9" s="26">
        <f>'[2]выполнение нормативов'!$G$23</f>
        <v>0.1</v>
      </c>
      <c r="G9" s="26">
        <f>'[2]выполнение нормативов'!$H$23</f>
        <v>0.1</v>
      </c>
      <c r="H9" s="26">
        <f>'[2]выполнение нормативов'!$I$23</f>
        <v>0.1</v>
      </c>
      <c r="I9" s="26">
        <f>'[2]выполнение нормативов'!$J$23</f>
        <v>0.1</v>
      </c>
      <c r="J9" s="26">
        <f>'[2]выполнение нормативов'!$K$23</f>
        <v>0.1</v>
      </c>
      <c r="K9" s="26">
        <f>'[2]выполнение нормативов'!$L$23</f>
        <v>0.1</v>
      </c>
      <c r="L9" s="26">
        <f>'[2]выполнение нормативов'!$M$23</f>
        <v>7.0000000000000007E-2</v>
      </c>
      <c r="M9" s="26">
        <f>'[2]выполнение нормативов'!$N$23</f>
        <v>0.09</v>
      </c>
      <c r="N9" s="26">
        <f>'[2]выполнение нормативов'!$O$23</f>
        <v>0.09</v>
      </c>
    </row>
    <row r="10" spans="1:14" x14ac:dyDescent="0.25">
      <c r="D10" s="10"/>
      <c r="E10" s="10"/>
      <c r="F10" s="10"/>
      <c r="G10" s="10"/>
      <c r="H10" s="10"/>
      <c r="I10" s="10"/>
      <c r="J10" s="10"/>
      <c r="K10" s="10"/>
      <c r="M10" s="10"/>
    </row>
    <row r="11" spans="1:14" x14ac:dyDescent="0.25">
      <c r="A11" s="18"/>
      <c r="D11" s="10"/>
      <c r="E11" s="10"/>
      <c r="F11" s="10"/>
      <c r="G11" s="10"/>
      <c r="H11" s="10"/>
      <c r="I11" s="10"/>
      <c r="J11" s="10"/>
      <c r="K11" s="10"/>
      <c r="M11" s="10"/>
    </row>
    <row r="12" spans="1:14" x14ac:dyDescent="0.25">
      <c r="D12" s="10"/>
      <c r="E12" s="10"/>
      <c r="F12" s="10"/>
      <c r="G12" s="10"/>
      <c r="H12" s="10"/>
      <c r="I12" s="10"/>
      <c r="J12" s="10"/>
      <c r="K12" s="10"/>
      <c r="M12" s="10"/>
    </row>
    <row r="13" spans="1:14" x14ac:dyDescent="0.25">
      <c r="D13" s="10"/>
      <c r="E13" s="10"/>
      <c r="F13" s="10"/>
      <c r="G13" s="10"/>
      <c r="H13" s="10"/>
      <c r="I13" s="10"/>
      <c r="J13" s="10"/>
      <c r="K13" s="10"/>
      <c r="M13" s="10"/>
    </row>
    <row r="14" spans="1:14" x14ac:dyDescent="0.25">
      <c r="D14" s="10"/>
      <c r="E14" s="10"/>
      <c r="F14" s="10"/>
      <c r="G14" s="10"/>
      <c r="H14" s="10"/>
      <c r="I14" s="10"/>
      <c r="J14" s="10"/>
      <c r="K14" s="10"/>
      <c r="M14" s="10"/>
    </row>
    <row r="15" spans="1:14" x14ac:dyDescent="0.25">
      <c r="D15" s="10"/>
      <c r="E15" s="10"/>
      <c r="F15" s="10"/>
      <c r="G15" s="10"/>
      <c r="H15" s="10"/>
      <c r="I15" s="10"/>
      <c r="J15" s="10"/>
      <c r="K15" s="10"/>
      <c r="M15" s="10"/>
    </row>
    <row r="16" spans="1:14" x14ac:dyDescent="0.25">
      <c r="D16" s="10"/>
      <c r="E16" s="10"/>
      <c r="F16" s="10"/>
      <c r="G16" s="10"/>
      <c r="H16" s="10"/>
      <c r="I16" s="10"/>
      <c r="J16" s="10"/>
      <c r="K16" s="10"/>
      <c r="M16" s="10"/>
    </row>
    <row r="17" spans="4:13" x14ac:dyDescent="0.25">
      <c r="D17" s="10"/>
      <c r="E17" s="10"/>
      <c r="F17" s="10"/>
      <c r="G17" s="10"/>
      <c r="H17" s="10"/>
      <c r="I17" s="10"/>
      <c r="J17" s="10"/>
      <c r="K17" s="10"/>
      <c r="M17" s="10"/>
    </row>
    <row r="18" spans="4:13" x14ac:dyDescent="0.25">
      <c r="D18" s="10"/>
      <c r="E18" s="10"/>
      <c r="F18" s="10"/>
      <c r="G18" s="10"/>
      <c r="H18" s="10"/>
      <c r="I18" s="10"/>
      <c r="J18" s="10"/>
      <c r="K18" s="10"/>
      <c r="M18" s="10"/>
    </row>
    <row r="19" spans="4:13" x14ac:dyDescent="0.25">
      <c r="D19" s="10"/>
      <c r="E19" s="10"/>
      <c r="F19" s="10"/>
      <c r="G19" s="10"/>
      <c r="H19" s="10"/>
      <c r="I19" s="10"/>
      <c r="J19" s="10"/>
      <c r="K19" s="10"/>
      <c r="M19" s="10"/>
    </row>
    <row r="20" spans="4:13" x14ac:dyDescent="0.25">
      <c r="D20" s="10"/>
      <c r="E20" s="10"/>
      <c r="F20" s="10"/>
      <c r="G20" s="10"/>
      <c r="H20" s="10"/>
      <c r="I20" s="10"/>
      <c r="J20" s="10"/>
      <c r="K20" s="10"/>
      <c r="M20" s="10"/>
    </row>
    <row r="21" spans="4:13" x14ac:dyDescent="0.25">
      <c r="D21" s="10"/>
      <c r="E21" s="10"/>
      <c r="F21" s="10"/>
      <c r="G21" s="10"/>
      <c r="H21" s="10"/>
      <c r="I21" s="10"/>
      <c r="J21" s="10"/>
      <c r="K21" s="10"/>
      <c r="M21" s="10"/>
    </row>
    <row r="22" spans="4:13" x14ac:dyDescent="0.25">
      <c r="D22" s="10"/>
      <c r="E22" s="10"/>
      <c r="F22" s="10"/>
      <c r="G22" s="10"/>
      <c r="H22" s="10"/>
      <c r="I22" s="10"/>
      <c r="J22" s="10"/>
      <c r="K22" s="10"/>
      <c r="M22" s="10"/>
    </row>
    <row r="23" spans="4:13" x14ac:dyDescent="0.25">
      <c r="D23" s="10"/>
      <c r="E23" s="10"/>
      <c r="F23" s="10"/>
      <c r="G23" s="10"/>
      <c r="H23" s="10"/>
      <c r="I23" s="10"/>
      <c r="J23" s="10"/>
      <c r="K23" s="10"/>
      <c r="M23" s="10"/>
    </row>
    <row r="24" spans="4:13" x14ac:dyDescent="0.25">
      <c r="D24" s="10"/>
      <c r="E24" s="10"/>
      <c r="F24" s="10"/>
      <c r="G24" s="10"/>
      <c r="H24" s="10"/>
      <c r="I24" s="10"/>
      <c r="J24" s="10"/>
      <c r="K24" s="10"/>
      <c r="M24" s="10"/>
    </row>
    <row r="25" spans="4:13" x14ac:dyDescent="0.25">
      <c r="D25" s="10"/>
      <c r="E25" s="10"/>
      <c r="F25" s="10"/>
      <c r="G25" s="10"/>
      <c r="H25" s="10"/>
      <c r="I25" s="10"/>
      <c r="J25" s="10"/>
      <c r="K25" s="10"/>
      <c r="M25" s="10"/>
    </row>
    <row r="26" spans="4:13" x14ac:dyDescent="0.25">
      <c r="D26" s="10"/>
      <c r="E26" s="10"/>
      <c r="F26" s="10"/>
      <c r="G26" s="10"/>
      <c r="H26" s="10"/>
      <c r="I26" s="10"/>
      <c r="J26" s="10"/>
      <c r="K26" s="10"/>
      <c r="M26" s="10"/>
    </row>
    <row r="27" spans="4:13" x14ac:dyDescent="0.25">
      <c r="D27" s="10"/>
      <c r="E27" s="10"/>
      <c r="F27" s="10"/>
      <c r="G27" s="10"/>
      <c r="H27" s="10"/>
      <c r="I27" s="10"/>
      <c r="J27" s="10"/>
      <c r="K27" s="10"/>
      <c r="M27" s="10"/>
    </row>
    <row r="28" spans="4:13" x14ac:dyDescent="0.25">
      <c r="D28" s="10"/>
      <c r="E28" s="10"/>
      <c r="F28" s="10"/>
      <c r="G28" s="10"/>
      <c r="H28" s="10"/>
      <c r="I28" s="10"/>
      <c r="J28" s="10"/>
      <c r="K28" s="10"/>
      <c r="M28" s="10"/>
    </row>
    <row r="29" spans="4:13" x14ac:dyDescent="0.25">
      <c r="D29" s="10"/>
      <c r="E29" s="10"/>
      <c r="F29" s="10"/>
      <c r="G29" s="10"/>
      <c r="H29" s="10"/>
      <c r="I29" s="10"/>
      <c r="J29" s="10"/>
      <c r="K29" s="10"/>
      <c r="M29" s="10"/>
    </row>
    <row r="30" spans="4:13" x14ac:dyDescent="0.25">
      <c r="D30" s="10"/>
      <c r="E30" s="10"/>
      <c r="F30" s="10"/>
      <c r="G30" s="10"/>
      <c r="H30" s="10"/>
      <c r="I30" s="10"/>
      <c r="J30" s="10"/>
      <c r="K30" s="10"/>
      <c r="M30" s="10"/>
    </row>
    <row r="31" spans="4:13" x14ac:dyDescent="0.25">
      <c r="D31" s="10"/>
      <c r="E31" s="10"/>
      <c r="F31" s="10"/>
      <c r="G31" s="10"/>
      <c r="H31" s="10"/>
      <c r="I31" s="10"/>
      <c r="J31" s="10"/>
      <c r="K31" s="10"/>
      <c r="M31" s="10"/>
    </row>
    <row r="32" spans="4:13" x14ac:dyDescent="0.25">
      <c r="D32" s="10"/>
      <c r="E32" s="10"/>
      <c r="F32" s="10"/>
      <c r="G32" s="10"/>
      <c r="H32" s="10"/>
      <c r="I32" s="10"/>
      <c r="J32" s="10"/>
      <c r="K32" s="10"/>
      <c r="M32" s="10"/>
    </row>
    <row r="33" spans="4:13" x14ac:dyDescent="0.25">
      <c r="D33" s="10"/>
      <c r="E33" s="10"/>
      <c r="F33" s="10"/>
      <c r="G33" s="10"/>
      <c r="H33" s="10"/>
      <c r="I33" s="10"/>
      <c r="J33" s="10"/>
      <c r="K33" s="10"/>
      <c r="M33" s="10"/>
    </row>
    <row r="34" spans="4:13" x14ac:dyDescent="0.25">
      <c r="D34" s="10"/>
      <c r="E34" s="10"/>
      <c r="F34" s="10"/>
      <c r="G34" s="10"/>
      <c r="H34" s="10"/>
      <c r="I34" s="10"/>
      <c r="J34" s="10"/>
      <c r="K34" s="10"/>
      <c r="M34" s="10"/>
    </row>
  </sheetData>
  <mergeCells count="1">
    <mergeCell ref="A1:B1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Z10"/>
  <sheetViews>
    <sheetView zoomScale="67" zoomScaleNormal="67" workbookViewId="0">
      <pane ySplit="3" topLeftCell="A4" activePane="bottomLeft" state="frozen"/>
      <selection pane="bottomLeft" activeCell="M4" sqref="M4:Z5"/>
    </sheetView>
  </sheetViews>
  <sheetFormatPr defaultRowHeight="15" x14ac:dyDescent="0.25"/>
  <cols>
    <col min="1" max="1" width="22.85546875" customWidth="1"/>
    <col min="2" max="2" width="11.7109375" customWidth="1"/>
    <col min="3" max="3" width="10.7109375" customWidth="1"/>
    <col min="4" max="4" width="11.28515625" customWidth="1"/>
    <col min="5" max="26" width="7.7109375" customWidth="1"/>
  </cols>
  <sheetData>
    <row r="1" spans="1:26" ht="15.75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26" ht="30.75" customHeight="1" x14ac:dyDescent="0.25">
      <c r="A2" s="41" t="s">
        <v>16</v>
      </c>
      <c r="B2" s="42"/>
      <c r="C2" s="37" t="s">
        <v>31</v>
      </c>
      <c r="D2" s="38"/>
      <c r="E2" s="37" t="s">
        <v>33</v>
      </c>
      <c r="F2" s="38"/>
      <c r="G2" s="37" t="s">
        <v>34</v>
      </c>
      <c r="H2" s="38"/>
      <c r="I2" s="37" t="s">
        <v>35</v>
      </c>
      <c r="J2" s="38"/>
      <c r="K2" s="37" t="s">
        <v>36</v>
      </c>
      <c r="L2" s="38"/>
      <c r="M2" s="37" t="s">
        <v>37</v>
      </c>
      <c r="N2" s="38"/>
      <c r="O2" s="37" t="s">
        <v>38</v>
      </c>
      <c r="P2" s="38"/>
      <c r="Q2" s="37" t="s">
        <v>39</v>
      </c>
      <c r="R2" s="38"/>
      <c r="S2" s="37" t="s">
        <v>40</v>
      </c>
      <c r="T2" s="38"/>
      <c r="U2" s="37" t="s">
        <v>41</v>
      </c>
      <c r="V2" s="38"/>
      <c r="W2" s="37" t="s">
        <v>42</v>
      </c>
      <c r="X2" s="38"/>
      <c r="Y2" s="37" t="s">
        <v>43</v>
      </c>
      <c r="Z2" s="38"/>
    </row>
    <row r="3" spans="1:26" ht="27.95" customHeight="1" x14ac:dyDescent="0.25">
      <c r="A3" s="43"/>
      <c r="B3" s="44"/>
      <c r="C3" s="6" t="s">
        <v>14</v>
      </c>
      <c r="D3" s="6" t="s">
        <v>15</v>
      </c>
      <c r="E3" s="6" t="s">
        <v>14</v>
      </c>
      <c r="F3" s="6" t="s">
        <v>15</v>
      </c>
      <c r="G3" s="6" t="s">
        <v>14</v>
      </c>
      <c r="H3" s="6" t="s">
        <v>15</v>
      </c>
      <c r="I3" s="6" t="s">
        <v>14</v>
      </c>
      <c r="J3" s="6" t="s">
        <v>15</v>
      </c>
      <c r="K3" s="6" t="s">
        <v>14</v>
      </c>
      <c r="L3" s="6" t="s">
        <v>15</v>
      </c>
      <c r="M3" s="6" t="s">
        <v>14</v>
      </c>
      <c r="N3" s="6" t="s">
        <v>15</v>
      </c>
      <c r="O3" s="6" t="s">
        <v>14</v>
      </c>
      <c r="P3" s="6" t="s">
        <v>15</v>
      </c>
      <c r="Q3" s="6" t="s">
        <v>14</v>
      </c>
      <c r="R3" s="6" t="s">
        <v>15</v>
      </c>
      <c r="S3" s="6" t="s">
        <v>14</v>
      </c>
      <c r="T3" s="6" t="s">
        <v>15</v>
      </c>
      <c r="U3" s="6" t="s">
        <v>14</v>
      </c>
      <c r="V3" s="6" t="s">
        <v>15</v>
      </c>
      <c r="W3" s="6" t="s">
        <v>14</v>
      </c>
      <c r="X3" s="6" t="s">
        <v>15</v>
      </c>
      <c r="Y3" s="6" t="s">
        <v>14</v>
      </c>
      <c r="Z3" s="6" t="s">
        <v>15</v>
      </c>
    </row>
    <row r="4" spans="1:26" ht="63" customHeight="1" x14ac:dyDescent="0.25">
      <c r="A4" s="19" t="s">
        <v>28</v>
      </c>
      <c r="B4" s="4" t="s">
        <v>27</v>
      </c>
      <c r="C4" s="20">
        <v>284.3</v>
      </c>
      <c r="D4" s="20">
        <v>451.3</v>
      </c>
      <c r="E4" s="20">
        <v>309.7</v>
      </c>
      <c r="F4" s="20">
        <v>426</v>
      </c>
      <c r="G4" s="20">
        <v>232.5</v>
      </c>
      <c r="H4" s="20">
        <v>420.2</v>
      </c>
      <c r="I4" s="20">
        <v>256</v>
      </c>
      <c r="J4" s="20">
        <v>287.2</v>
      </c>
      <c r="K4" s="20">
        <v>184.6</v>
      </c>
      <c r="L4" s="20">
        <v>291.3</v>
      </c>
      <c r="M4" s="34" t="s">
        <v>70</v>
      </c>
      <c r="N4" s="34" t="s">
        <v>70</v>
      </c>
      <c r="O4" s="34" t="s">
        <v>70</v>
      </c>
      <c r="P4" s="34" t="s">
        <v>70</v>
      </c>
      <c r="Q4" s="34" t="s">
        <v>70</v>
      </c>
      <c r="R4" s="34" t="s">
        <v>70</v>
      </c>
      <c r="S4" s="34" t="s">
        <v>70</v>
      </c>
      <c r="T4" s="34" t="s">
        <v>70</v>
      </c>
      <c r="U4" s="34" t="s">
        <v>70</v>
      </c>
      <c r="V4" s="34" t="s">
        <v>70</v>
      </c>
      <c r="W4" s="34" t="s">
        <v>70</v>
      </c>
      <c r="X4" s="34" t="s">
        <v>70</v>
      </c>
      <c r="Y4" s="34" t="s">
        <v>70</v>
      </c>
      <c r="Z4" s="34" t="s">
        <v>70</v>
      </c>
    </row>
    <row r="5" spans="1:26" ht="61.9" customHeight="1" x14ac:dyDescent="0.25">
      <c r="A5" s="19" t="s">
        <v>29</v>
      </c>
      <c r="B5" s="4" t="s">
        <v>27</v>
      </c>
      <c r="C5" s="20">
        <v>240.7</v>
      </c>
      <c r="D5" s="20">
        <v>255.2</v>
      </c>
      <c r="E5" s="20">
        <v>253.2</v>
      </c>
      <c r="F5" s="20">
        <v>285.7</v>
      </c>
      <c r="G5" s="20">
        <v>244</v>
      </c>
      <c r="H5" s="20">
        <v>268.2</v>
      </c>
      <c r="I5" s="20">
        <v>245.4</v>
      </c>
      <c r="J5" s="20">
        <v>256.2</v>
      </c>
      <c r="K5" s="20">
        <v>239.6</v>
      </c>
      <c r="L5" s="20">
        <v>265.39999999999998</v>
      </c>
      <c r="M5" s="34" t="s">
        <v>70</v>
      </c>
      <c r="N5" s="34" t="s">
        <v>70</v>
      </c>
      <c r="O5" s="34" t="s">
        <v>70</v>
      </c>
      <c r="P5" s="34" t="s">
        <v>70</v>
      </c>
      <c r="Q5" s="34" t="s">
        <v>70</v>
      </c>
      <c r="R5" s="34" t="s">
        <v>70</v>
      </c>
      <c r="S5" s="34" t="s">
        <v>70</v>
      </c>
      <c r="T5" s="34" t="s">
        <v>70</v>
      </c>
      <c r="U5" s="34" t="s">
        <v>70</v>
      </c>
      <c r="V5" s="34" t="s">
        <v>70</v>
      </c>
      <c r="W5" s="34" t="s">
        <v>70</v>
      </c>
      <c r="X5" s="34" t="s">
        <v>70</v>
      </c>
      <c r="Y5" s="34" t="s">
        <v>70</v>
      </c>
      <c r="Z5" s="34" t="s">
        <v>70</v>
      </c>
    </row>
    <row r="8" spans="1:26" ht="18" customHeight="1" x14ac:dyDescent="0.25">
      <c r="A8" s="39" t="s">
        <v>56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4.25" customHeight="1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15.75" x14ac:dyDescent="0.25">
      <c r="O10" s="31"/>
      <c r="P10" s="31"/>
    </row>
  </sheetData>
  <mergeCells count="15">
    <mergeCell ref="A1:N1"/>
    <mergeCell ref="A2:B3"/>
    <mergeCell ref="C2:D2"/>
    <mergeCell ref="E2:F2"/>
    <mergeCell ref="G2:H2"/>
    <mergeCell ref="I2:J2"/>
    <mergeCell ref="K2:L2"/>
    <mergeCell ref="M2:N2"/>
    <mergeCell ref="W2:X2"/>
    <mergeCell ref="U2:V2"/>
    <mergeCell ref="S2:T2"/>
    <mergeCell ref="A8:Z9"/>
    <mergeCell ref="Q2:R2"/>
    <mergeCell ref="O2:P2"/>
    <mergeCell ref="Y2:Z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H15"/>
  <sheetViews>
    <sheetView zoomScale="127" zoomScaleNormal="127" workbookViewId="0">
      <selection activeCell="E7" sqref="E7"/>
    </sheetView>
  </sheetViews>
  <sheetFormatPr defaultRowHeight="15" x14ac:dyDescent="0.25"/>
  <cols>
    <col min="1" max="1" width="21.85546875" customWidth="1"/>
    <col min="2" max="2" width="23.140625" customWidth="1"/>
    <col min="3" max="3" width="23.28515625" customWidth="1"/>
    <col min="6" max="6" width="9.42578125" customWidth="1"/>
    <col min="7" max="7" width="8.85546875" customWidth="1"/>
    <col min="8" max="8" width="12.28515625" customWidth="1"/>
  </cols>
  <sheetData>
    <row r="1" spans="1:8" ht="36.6" customHeight="1" x14ac:dyDescent="0.25">
      <c r="A1" s="45" t="s">
        <v>0</v>
      </c>
      <c r="B1" s="45"/>
      <c r="C1" s="45"/>
    </row>
    <row r="2" spans="1:8" ht="21.2" customHeight="1" x14ac:dyDescent="0.25">
      <c r="A2" s="46" t="s">
        <v>44</v>
      </c>
      <c r="B2" s="46"/>
      <c r="C2" s="46"/>
    </row>
    <row r="3" spans="1:8" ht="39.4" customHeight="1" x14ac:dyDescent="0.25">
      <c r="A3" s="1" t="s">
        <v>1</v>
      </c>
      <c r="B3" s="1" t="s">
        <v>2</v>
      </c>
      <c r="C3" s="1" t="s">
        <v>3</v>
      </c>
    </row>
    <row r="4" spans="1:8" ht="25.15" customHeight="1" x14ac:dyDescent="0.25">
      <c r="A4" s="11" t="s">
        <v>32</v>
      </c>
      <c r="B4" s="29" t="s">
        <v>57</v>
      </c>
      <c r="C4" s="29" t="s">
        <v>57</v>
      </c>
    </row>
    <row r="5" spans="1:8" ht="25.15" customHeight="1" x14ac:dyDescent="0.25">
      <c r="A5" s="2" t="s">
        <v>45</v>
      </c>
      <c r="B5" s="29" t="s">
        <v>58</v>
      </c>
      <c r="C5" s="29" t="s">
        <v>58</v>
      </c>
    </row>
    <row r="6" spans="1:8" ht="25.15" customHeight="1" x14ac:dyDescent="0.25">
      <c r="A6" s="2" t="s">
        <v>46</v>
      </c>
      <c r="B6" s="29" t="s">
        <v>59</v>
      </c>
      <c r="C6" s="29" t="s">
        <v>59</v>
      </c>
    </row>
    <row r="7" spans="1:8" ht="25.15" customHeight="1" x14ac:dyDescent="0.25">
      <c r="A7" s="2" t="s">
        <v>47</v>
      </c>
      <c r="B7" s="29" t="s">
        <v>60</v>
      </c>
      <c r="C7" s="29" t="s">
        <v>60</v>
      </c>
    </row>
    <row r="8" spans="1:8" ht="25.15" customHeight="1" x14ac:dyDescent="0.25">
      <c r="A8" s="2" t="s">
        <v>48</v>
      </c>
      <c r="B8" s="29" t="s">
        <v>61</v>
      </c>
      <c r="C8" s="29" t="s">
        <v>61</v>
      </c>
    </row>
    <row r="9" spans="1:8" ht="25.15" customHeight="1" x14ac:dyDescent="0.25">
      <c r="A9" s="2" t="s">
        <v>49</v>
      </c>
      <c r="B9" s="29" t="s">
        <v>62</v>
      </c>
      <c r="C9" s="29" t="s">
        <v>62</v>
      </c>
      <c r="H9" s="21"/>
    </row>
    <row r="10" spans="1:8" ht="24.4" customHeight="1" x14ac:dyDescent="0.25">
      <c r="A10" s="11" t="s">
        <v>50</v>
      </c>
      <c r="B10" s="29" t="s">
        <v>63</v>
      </c>
      <c r="C10" s="29" t="s">
        <v>63</v>
      </c>
    </row>
    <row r="11" spans="1:8" ht="24.4" customHeight="1" x14ac:dyDescent="0.25">
      <c r="A11" s="11" t="s">
        <v>51</v>
      </c>
      <c r="B11" s="29" t="s">
        <v>65</v>
      </c>
      <c r="C11" s="29" t="s">
        <v>65</v>
      </c>
    </row>
    <row r="12" spans="1:8" ht="24.4" customHeight="1" x14ac:dyDescent="0.25">
      <c r="A12" s="11" t="s">
        <v>52</v>
      </c>
      <c r="B12" s="29" t="s">
        <v>66</v>
      </c>
      <c r="C12" s="29" t="s">
        <v>66</v>
      </c>
    </row>
    <row r="13" spans="1:8" ht="24.4" customHeight="1" x14ac:dyDescent="0.25">
      <c r="A13" s="11" t="s">
        <v>53</v>
      </c>
      <c r="B13" s="29" t="s">
        <v>67</v>
      </c>
      <c r="C13" s="29" t="s">
        <v>67</v>
      </c>
    </row>
    <row r="14" spans="1:8" ht="24.4" customHeight="1" x14ac:dyDescent="0.25">
      <c r="A14" s="11" t="s">
        <v>54</v>
      </c>
      <c r="B14" s="29" t="s">
        <v>68</v>
      </c>
      <c r="C14" s="29" t="s">
        <v>68</v>
      </c>
      <c r="F14" s="21"/>
      <c r="G14" s="32"/>
    </row>
    <row r="15" spans="1:8" ht="24.4" customHeight="1" x14ac:dyDescent="0.25">
      <c r="A15" s="11" t="s">
        <v>55</v>
      </c>
      <c r="B15" s="29" t="s">
        <v>69</v>
      </c>
      <c r="C15" s="29" t="s">
        <v>69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7"/>
  <sheetViews>
    <sheetView workbookViewId="0">
      <selection activeCell="C18" sqref="C18"/>
    </sheetView>
  </sheetViews>
  <sheetFormatPr defaultRowHeight="15" x14ac:dyDescent="0.25"/>
  <cols>
    <col min="1" max="1" width="32.28515625" customWidth="1"/>
    <col min="2" max="2" width="18.5703125" customWidth="1"/>
    <col min="3" max="3" width="12.7109375" customWidth="1"/>
    <col min="4" max="4" width="12.85546875" customWidth="1"/>
    <col min="5" max="5" width="12.28515625" customWidth="1"/>
    <col min="6" max="6" width="12.85546875" customWidth="1"/>
  </cols>
  <sheetData>
    <row r="1" spans="1:6" ht="57.75" customHeight="1" x14ac:dyDescent="0.25">
      <c r="A1" s="47" t="s">
        <v>17</v>
      </c>
      <c r="B1" s="48"/>
      <c r="C1" s="7" t="s">
        <v>31</v>
      </c>
      <c r="D1" s="7" t="s">
        <v>35</v>
      </c>
      <c r="E1" s="7" t="s">
        <v>38</v>
      </c>
      <c r="F1" s="7" t="s">
        <v>41</v>
      </c>
    </row>
    <row r="2" spans="1:6" ht="42" customHeight="1" x14ac:dyDescent="0.25">
      <c r="A2" s="3" t="s">
        <v>18</v>
      </c>
      <c r="B2" s="22">
        <v>0.1</v>
      </c>
      <c r="C2" s="49">
        <f>[15]F28217!$D$151</f>
        <v>35.626804790373598</v>
      </c>
      <c r="D2" s="49">
        <v>35.036999999999999</v>
      </c>
      <c r="E2" s="49">
        <v>33.649000000000001</v>
      </c>
      <c r="F2" s="49">
        <v>36.366</v>
      </c>
    </row>
    <row r="3" spans="1:6" ht="45.75" customHeight="1" x14ac:dyDescent="0.25">
      <c r="A3" s="3" t="s">
        <v>19</v>
      </c>
      <c r="B3" s="8" t="s">
        <v>20</v>
      </c>
      <c r="C3" s="50">
        <v>0.3705</v>
      </c>
      <c r="D3" s="50">
        <v>0.40889999999999999</v>
      </c>
      <c r="E3" s="50">
        <v>0.96</v>
      </c>
      <c r="F3" s="5">
        <v>0.97299999999999998</v>
      </c>
    </row>
    <row r="4" spans="1:6" ht="63.2" customHeight="1" x14ac:dyDescent="0.25">
      <c r="A4" s="3" t="s">
        <v>21</v>
      </c>
      <c r="B4" s="8" t="s">
        <v>22</v>
      </c>
      <c r="C4" s="50">
        <v>8.0500000000000007</v>
      </c>
      <c r="D4" s="50">
        <v>6.46</v>
      </c>
      <c r="E4" s="50">
        <v>16.05</v>
      </c>
      <c r="F4" s="5">
        <v>17.61</v>
      </c>
    </row>
    <row r="5" spans="1:6" ht="55.15" customHeight="1" x14ac:dyDescent="0.25">
      <c r="A5" s="3" t="s">
        <v>25</v>
      </c>
      <c r="B5" s="8" t="s">
        <v>26</v>
      </c>
      <c r="C5" s="50">
        <v>0.33</v>
      </c>
      <c r="D5" s="50">
        <v>0.21</v>
      </c>
      <c r="E5" s="50">
        <v>0.14000000000000001</v>
      </c>
      <c r="F5" s="5">
        <v>0.09</v>
      </c>
    </row>
    <row r="6" spans="1:6" x14ac:dyDescent="0.25">
      <c r="A6" s="9"/>
    </row>
    <row r="7" spans="1:6" x14ac:dyDescent="0.25">
      <c r="A7" s="9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нормативы банка</vt:lpstr>
      <vt:lpstr>ликвидность банка</vt:lpstr>
      <vt:lpstr>резервы банка</vt:lpstr>
      <vt:lpstr>нормативы банк.холдинга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LugovcovaTA</dc:creator>
  <cp:lastModifiedBy>Tatyana Lugovcova</cp:lastModifiedBy>
  <cp:lastPrinted>2020-03-10T13:47:25Z</cp:lastPrinted>
  <dcterms:created xsi:type="dcterms:W3CDTF">2016-02-12T09:46:05Z</dcterms:created>
  <dcterms:modified xsi:type="dcterms:W3CDTF">2024-01-12T07:29:21Z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2021-07-08T13:21:25Z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62369470-e096-4b90-a128-c0e6e4ba7baf</vt:lpwstr>
  </property>
  <property fmtid="{D5CDD505-2E9C-101B-9397-08002B2CF9AE}" pid="8" name="MSIP_Label_2a6524ed-fb1a-49fd-bafe-15c5e5ffd047_ContentBits">
    <vt:lpwstr>0</vt:lpwstr>
  </property>
</Properties>
</file>